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Macro Indicators and Metrics" sheetId="1" r:id="rId1"/>
    <sheet name="IGT Data" sheetId="2" r:id="rId2"/>
    <sheet name="Timeline" sheetId="3" state="hidden" r:id="rId3"/>
    <sheet name="Sheet3" sheetId="4" r:id="rId4"/>
  </sheets>
  <definedNames/>
  <calcPr fullCalcOnLoad="1"/>
</workbook>
</file>

<file path=xl/sharedStrings.xml><?xml version="1.0" encoding="utf-8"?>
<sst xmlns="http://schemas.openxmlformats.org/spreadsheetml/2006/main" count="184" uniqueCount="152">
  <si>
    <t>Summary of Economic Indicators and Other Metrics Impacting Gaming Industry Trends</t>
  </si>
  <si>
    <t>2007 to 2010</t>
  </si>
  <si>
    <t>Prepared August 2010</t>
  </si>
  <si>
    <r>
      <t xml:space="preserve">US Unemployment Rate </t>
    </r>
    <r>
      <rPr>
        <u val="single"/>
        <vertAlign val="superscript"/>
        <sz val="11"/>
        <color indexed="8"/>
        <rFont val="Calibri"/>
        <family val="2"/>
      </rPr>
      <t>(4)</t>
    </r>
  </si>
  <si>
    <r>
      <t xml:space="preserve">Dow Jones Average </t>
    </r>
    <r>
      <rPr>
        <u val="single"/>
        <vertAlign val="superscript"/>
        <sz val="11"/>
        <color indexed="8"/>
        <rFont val="Calibri"/>
        <family val="2"/>
      </rPr>
      <t>(1)</t>
    </r>
  </si>
  <si>
    <t>July 2010</t>
  </si>
  <si>
    <t>July 2009</t>
  </si>
  <si>
    <t>July 2008</t>
  </si>
  <si>
    <t>July 2007</t>
  </si>
  <si>
    <t>PEAK - October 2009</t>
  </si>
  <si>
    <t>PEAK - October 2007</t>
  </si>
  <si>
    <t>LOW - February 2009</t>
  </si>
  <si>
    <r>
      <t xml:space="preserve">Federal Funds Rate </t>
    </r>
    <r>
      <rPr>
        <u val="single"/>
        <vertAlign val="superscript"/>
        <sz val="11"/>
        <color indexed="8"/>
        <rFont val="Calibri"/>
        <family val="2"/>
      </rPr>
      <t>(3)</t>
    </r>
  </si>
  <si>
    <r>
      <t xml:space="preserve">IGT Stock Price at Fiscal QE  - closing price </t>
    </r>
    <r>
      <rPr>
        <u val="single"/>
        <vertAlign val="superscript"/>
        <sz val="11"/>
        <color indexed="8"/>
        <rFont val="Calibri"/>
        <family val="2"/>
      </rPr>
      <t>(1)</t>
    </r>
  </si>
  <si>
    <t>June 2010</t>
  </si>
  <si>
    <t>June 2009</t>
  </si>
  <si>
    <t>March 2010</t>
  </si>
  <si>
    <t>June 2008</t>
  </si>
  <si>
    <t>December 2009</t>
  </si>
  <si>
    <t>March 2008</t>
  </si>
  <si>
    <t>September 2009</t>
  </si>
  <si>
    <t>December 2007</t>
  </si>
  <si>
    <t>September 2007</t>
  </si>
  <si>
    <t>March 2009</t>
  </si>
  <si>
    <t>June 2007</t>
  </si>
  <si>
    <t>December 2008</t>
  </si>
  <si>
    <t>September 2008</t>
  </si>
  <si>
    <r>
      <t xml:space="preserve">Consumer Confidence Index </t>
    </r>
    <r>
      <rPr>
        <u val="single"/>
        <vertAlign val="superscript"/>
        <sz val="11"/>
        <color indexed="8"/>
        <rFont val="Calibri"/>
        <family val="2"/>
      </rPr>
      <t>(4)</t>
    </r>
  </si>
  <si>
    <t>March 2007</t>
  </si>
  <si>
    <t>Began in 1967 and benchmark is 1985 = 100; how confident people feel about stability of their incomes determines their spending activity</t>
  </si>
  <si>
    <t>December 2006</t>
  </si>
  <si>
    <t>PEAK - February 2008</t>
  </si>
  <si>
    <t>LOW - March 2009</t>
  </si>
  <si>
    <r>
      <t xml:space="preserve">Las Vegas Visitation Rates </t>
    </r>
    <r>
      <rPr>
        <u val="single"/>
        <vertAlign val="superscript"/>
        <sz val="11"/>
        <color indexed="8"/>
        <rFont val="Calibri"/>
        <family val="2"/>
      </rPr>
      <t>(2)</t>
    </r>
  </si>
  <si>
    <t>Las Vegas Strip - large new projects impacted by economic downturn</t>
  </si>
  <si>
    <t>CY2010 Estimate</t>
  </si>
  <si>
    <t>37M</t>
  </si>
  <si>
    <t>Echelon (BYD)</t>
  </si>
  <si>
    <t xml:space="preserve">Aug'08 - construction suspended on $5B project; not expected to start back up until 2012 to 2014 </t>
  </si>
  <si>
    <t>CY2009</t>
  </si>
  <si>
    <t>36.3M</t>
  </si>
  <si>
    <t>CY2008</t>
  </si>
  <si>
    <t>37.5M</t>
  </si>
  <si>
    <t>CY2007</t>
  </si>
  <si>
    <t>39.2M</t>
  </si>
  <si>
    <t>Peak year</t>
  </si>
  <si>
    <t>Frontier (ELAD)</t>
  </si>
  <si>
    <t>May'07 - sold to ELAD for $1.2B or $33M per acre; most expensive large-site transaction on the Strip at the time</t>
  </si>
  <si>
    <r>
      <t xml:space="preserve">Clark County Gaming Revenue </t>
    </r>
    <r>
      <rPr>
        <u val="single"/>
        <vertAlign val="superscript"/>
        <sz val="11"/>
        <color indexed="8"/>
        <rFont val="Calibri"/>
        <family val="2"/>
      </rPr>
      <t>(2)</t>
    </r>
  </si>
  <si>
    <t>$8.7B</t>
  </si>
  <si>
    <t>$8.8B</t>
  </si>
  <si>
    <t>Aug'10 - no construction has begun on new casino/resort</t>
  </si>
  <si>
    <t>$9.8B</t>
  </si>
  <si>
    <t>$10.9B</t>
  </si>
  <si>
    <t>Fontainebleau (Ichan)</t>
  </si>
  <si>
    <t>Apr'07 - $3B project began</t>
  </si>
  <si>
    <r>
      <t xml:space="preserve">Las Vegas Strip Gaming Revenue </t>
    </r>
    <r>
      <rPr>
        <u val="single"/>
        <vertAlign val="superscript"/>
        <sz val="11"/>
        <color indexed="8"/>
        <rFont val="Calibri"/>
        <family val="2"/>
      </rPr>
      <t>(2)</t>
    </r>
  </si>
  <si>
    <t>Jun'09 - construction suspended (70% complete)</t>
  </si>
  <si>
    <t>$5.7B</t>
  </si>
  <si>
    <t>Feb'10 - Carl Ichan assumed part ownership for $150M</t>
  </si>
  <si>
    <t>$5.6B</t>
  </si>
  <si>
    <t>$6.1B</t>
  </si>
  <si>
    <t>$8.4B</t>
  </si>
  <si>
    <r>
      <t>(1)</t>
    </r>
    <r>
      <rPr>
        <sz val="10"/>
        <color indexed="8"/>
        <rFont val="Calibri"/>
        <family val="2"/>
      </rPr>
      <t xml:space="preserve"> Yahoo Finance Website</t>
    </r>
  </si>
  <si>
    <r>
      <t>(2)</t>
    </r>
    <r>
      <rPr>
        <sz val="10"/>
        <color indexed="8"/>
        <rFont val="Calibri"/>
        <family val="2"/>
      </rPr>
      <t xml:space="preserve"> LVCVA (Las Vegas Convention and Visitor Authority) Website</t>
    </r>
  </si>
  <si>
    <r>
      <t>(3)</t>
    </r>
    <r>
      <rPr>
        <sz val="10"/>
        <color indexed="8"/>
        <rFont val="Calibri"/>
        <family val="2"/>
      </rPr>
      <t xml:space="preserve"> Federal Reserve Bank of New York</t>
    </r>
  </si>
  <si>
    <r>
      <t>(4)</t>
    </r>
    <r>
      <rPr>
        <sz val="10"/>
        <color indexed="8"/>
        <rFont val="Calibri"/>
        <family val="2"/>
      </rPr>
      <t xml:space="preserve"> Trading Economics </t>
    </r>
  </si>
  <si>
    <t>IGT Selected Financial Data - 2007 to 2010</t>
  </si>
  <si>
    <t>FY 2007</t>
  </si>
  <si>
    <t>FY 2008</t>
  </si>
  <si>
    <t>FY 2009</t>
  </si>
  <si>
    <t>FY 2010 E</t>
  </si>
  <si>
    <t>Total Domestic Revenue</t>
  </si>
  <si>
    <t>$2.02B</t>
  </si>
  <si>
    <t>$1.91B</t>
  </si>
  <si>
    <t>$1.63B</t>
  </si>
  <si>
    <t>$1.43B</t>
  </si>
  <si>
    <t>Domestic Product Sales Revenue</t>
  </si>
  <si>
    <t>$0.78B</t>
  </si>
  <si>
    <t>$0.73B</t>
  </si>
  <si>
    <t>$0.62B</t>
  </si>
  <si>
    <t>$0.49B</t>
  </si>
  <si>
    <t>Domestic Game Ops Revenue</t>
  </si>
  <si>
    <t>$1.24B</t>
  </si>
  <si>
    <t>$1.18B</t>
  </si>
  <si>
    <t>$1.01B</t>
  </si>
  <si>
    <t>$0.94B</t>
  </si>
  <si>
    <t>Domestic new/expansion</t>
  </si>
  <si>
    <t>Domestic replacement</t>
  </si>
  <si>
    <t>Units Sold (Domestic)</t>
  </si>
  <si>
    <t>Competitor Unit Sales Data</t>
  </si>
  <si>
    <t>CY 2007</t>
  </si>
  <si>
    <t>CY 2008</t>
  </si>
  <si>
    <t>CY 2009</t>
  </si>
  <si>
    <t>CY 2010 E</t>
  </si>
  <si>
    <t>Units Sold:</t>
  </si>
  <si>
    <t>IGT</t>
  </si>
  <si>
    <t>WMS</t>
  </si>
  <si>
    <t>Bally</t>
  </si>
  <si>
    <t>Aristocrat</t>
  </si>
  <si>
    <t>Total Units - Big Four</t>
  </si>
  <si>
    <t>% units sold:</t>
  </si>
  <si>
    <t>Supporting material on gaming industry and economic conditions 2007-2010</t>
  </si>
  <si>
    <t>Las Vegas Properties</t>
  </si>
  <si>
    <t>Echelon (Boyd)</t>
  </si>
  <si>
    <t>Jun '07 - Groundbreaking on Echelon site / Aug '08 - Construction suspended on $5B project (Not expected to start back up until 2012 to 2014)</t>
  </si>
  <si>
    <t>May '07 - Sold to ELAD for $1.2B or $33M an acre, at the time the most expensive large-site transaction on the strip</t>
  </si>
  <si>
    <t>Fontainebleau</t>
  </si>
  <si>
    <t>Apr '07 - Groundbreaking on $3B project / Nov'08 - Tower topped / June'09 - Construction suspended (70% complete) and company files for bankruptcy / Feb '10 - Carl Icahn assumes part ownership for $150M</t>
  </si>
  <si>
    <t>Economic Metrics</t>
  </si>
  <si>
    <r>
      <t xml:space="preserve">Unemployment Rate </t>
    </r>
    <r>
      <rPr>
        <vertAlign val="superscript"/>
        <sz val="11"/>
        <color indexed="8"/>
        <rFont val="Calibri"/>
        <family val="2"/>
      </rPr>
      <t>(4)</t>
    </r>
  </si>
  <si>
    <t>July '10 - 9.5%</t>
  </si>
  <si>
    <t>July '09 - 9.4% (Peaked Oct '09 - 10.1%)</t>
  </si>
  <si>
    <t>July '08 - 5.8%</t>
  </si>
  <si>
    <t>July '07 - 4.6%</t>
  </si>
  <si>
    <r>
      <t xml:space="preserve">Stock Market </t>
    </r>
    <r>
      <rPr>
        <vertAlign val="superscript"/>
        <sz val="11"/>
        <color indexed="8"/>
        <rFont val="Calibri"/>
        <family val="2"/>
      </rPr>
      <t>(1)</t>
    </r>
  </si>
  <si>
    <t xml:space="preserve">Dow Jones average at July monthend: </t>
  </si>
  <si>
    <t>July '10 - 10,500</t>
  </si>
  <si>
    <t>July '09 - 9,200 (Low point was Feb '09 - 7,100)</t>
  </si>
  <si>
    <t>July '08 - 11,400</t>
  </si>
  <si>
    <t>July '07 - 13,200 (High point was Oct '07 - 13,900)</t>
  </si>
  <si>
    <r>
      <t xml:space="preserve">Consumer Confidence </t>
    </r>
    <r>
      <rPr>
        <vertAlign val="superscript"/>
        <sz val="11"/>
        <color indexed="8"/>
        <rFont val="Calibri"/>
        <family val="2"/>
      </rPr>
      <t>(4)</t>
    </r>
  </si>
  <si>
    <t>Consumer Confidence Index</t>
  </si>
  <si>
    <t xml:space="preserve">July '07 - 111 / July '08 - 52 / July '09 - 47 / July '10 - 50 </t>
  </si>
  <si>
    <t>The Consumer Confidence Index was started in 1967 and is benchmarked to 1985=100     "Consumer confidence is the degree of optimism that consumers feel about the overall state of the economy and their personal financial situation. How confident people feel about stability of their incomes determines their spending activity and therefore serves as one of the key indicators for the overall shape of the economy"</t>
  </si>
  <si>
    <r>
      <t xml:space="preserve">LV Visitors / Gaming </t>
    </r>
    <r>
      <rPr>
        <vertAlign val="superscript"/>
        <sz val="11"/>
        <color indexed="8"/>
        <rFont val="Calibri"/>
        <family val="2"/>
      </rPr>
      <t>(2)</t>
    </r>
  </si>
  <si>
    <t>CY '10E - Expected 37M visitors / Clark County gaming rev $8.7B / Strip gaming rev $5.7B</t>
  </si>
  <si>
    <t>CY '09 - 36.3M visitors / Clark County gaming rev $8.8B / Strip gaming rev $5.6B</t>
  </si>
  <si>
    <t>CY '08 - 37.5M visitors / Clark County gaming rev $9.8B / Strip gaming rev $6.1B</t>
  </si>
  <si>
    <t>CY '07 - 39.2M visitors (Peak Year) / Clark County gaming rev $10.9B / Strip gaming rev $8.4B</t>
  </si>
  <si>
    <r>
      <t xml:space="preserve">Interest Rates </t>
    </r>
    <r>
      <rPr>
        <vertAlign val="superscript"/>
        <sz val="11"/>
        <color indexed="8"/>
        <rFont val="Calibri"/>
        <family val="2"/>
      </rPr>
      <t>(3)</t>
    </r>
  </si>
  <si>
    <t>Fed Funds Rate @ end of June</t>
  </si>
  <si>
    <t>Jun '10 - 0.25%</t>
  </si>
  <si>
    <t>Jun '09 - 0.25%</t>
  </si>
  <si>
    <t>Jun '08 - 2.00% (During CYQ1 (Jan - Mar) the Federal Reserve reduces rate 200 bps)</t>
  </si>
  <si>
    <t>Jun '07 - 5.25% (Sep '07 reduction of 50 bps - First reduction to FF rates since Jun '03) (Recession started in Dec '07)</t>
  </si>
  <si>
    <r>
      <t xml:space="preserve">IGT Stock Price </t>
    </r>
    <r>
      <rPr>
        <vertAlign val="superscript"/>
        <sz val="11"/>
        <color indexed="8"/>
        <rFont val="Calibri"/>
        <family val="2"/>
      </rPr>
      <t>(1)</t>
    </r>
  </si>
  <si>
    <t>Quarter End Stock Price and Press Release comments:</t>
  </si>
  <si>
    <t>June '10 - $16</t>
  </si>
  <si>
    <t>Mar '10 - $18</t>
  </si>
  <si>
    <t>Dec '09 - $19</t>
  </si>
  <si>
    <t>Sep '09 -$21</t>
  </si>
  <si>
    <t>June '09 - $16</t>
  </si>
  <si>
    <t>Mar '09 - $9 (Low point $7 - Mar '09)</t>
  </si>
  <si>
    <t>Dec '08 - $12</t>
  </si>
  <si>
    <t>Sep '08 - $17 / "Fiscal 2008 results reflect challenging economic operating conditions…"</t>
  </si>
  <si>
    <t>June '08 - $25 / "Although the market environment continues to be impacted by unfavorable economic conditions…"</t>
  </si>
  <si>
    <t>Mar '08 - $40 (High Point $49 - Feb '08) / "Results were challenged by the current market environment…"</t>
  </si>
  <si>
    <t>Dec '07 - $44</t>
  </si>
  <si>
    <t>Sep '07 - $43</t>
  </si>
  <si>
    <t>June '07 - $39</t>
  </si>
  <si>
    <t>Mar '07 - $40</t>
  </si>
</sst>
</file>

<file path=xl/styles.xml><?xml version="1.0" encoding="utf-8"?>
<styleSheet xmlns="http://schemas.openxmlformats.org/spreadsheetml/2006/main">
  <numFmts count="11">
    <numFmt numFmtId="164" formatCode="GENERAL"/>
    <numFmt numFmtId="165" formatCode="GENERAL"/>
    <numFmt numFmtId="166" formatCode="MMM\-YY"/>
    <numFmt numFmtId="167" formatCode="0%"/>
    <numFmt numFmtId="168" formatCode="0.0%"/>
    <numFmt numFmtId="169" formatCode="_(* #,##0.00_);_(* \(#,##0.00\);_(* \-??_);_(@_)"/>
    <numFmt numFmtId="170" formatCode="_(* #,##0_);_(* \(#,##0\);_(* \-??_);_(@_)"/>
    <numFmt numFmtId="171" formatCode="0.00%"/>
    <numFmt numFmtId="172" formatCode="_(\$* #,##0.00_);_(\$* \(#,##0.00\);_(\$* \-??_);_(@_)"/>
    <numFmt numFmtId="173" formatCode="_(\$* #,##0_);_(\$* \(#,##0\);_(\$* \-??_);_(@_)"/>
    <numFmt numFmtId="174" formatCode="#,##0"/>
  </numFmts>
  <fonts count="8">
    <font>
      <sz val="10"/>
      <name val="Arial"/>
      <family val="2"/>
    </font>
    <font>
      <sz val="11"/>
      <color indexed="8"/>
      <name val="Calibri"/>
      <family val="2"/>
    </font>
    <font>
      <b/>
      <sz val="11"/>
      <color indexed="8"/>
      <name val="Calibri"/>
      <family val="2"/>
    </font>
    <font>
      <u val="single"/>
      <sz val="11"/>
      <color indexed="8"/>
      <name val="Calibri"/>
      <family val="2"/>
    </font>
    <font>
      <u val="single"/>
      <vertAlign val="superscript"/>
      <sz val="11"/>
      <color indexed="8"/>
      <name val="Calibri"/>
      <family val="2"/>
    </font>
    <font>
      <sz val="10"/>
      <color indexed="8"/>
      <name val="Calibri"/>
      <family val="2"/>
    </font>
    <font>
      <vertAlign val="superscript"/>
      <sz val="10"/>
      <color indexed="8"/>
      <name val="Calibri"/>
      <family val="2"/>
    </font>
    <font>
      <vertAlign val="superscript"/>
      <sz val="11"/>
      <color indexed="8"/>
      <name val="Calibri"/>
      <family val="2"/>
    </font>
  </fonts>
  <fills count="2">
    <fill>
      <patternFill/>
    </fill>
    <fill>
      <patternFill patternType="gray125"/>
    </fill>
  </fills>
  <borders count="3">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1" fillId="0" borderId="0">
      <alignment/>
      <protection/>
    </xf>
    <xf numFmtId="41" fontId="0" fillId="0" borderId="0" applyFill="0" applyBorder="0" applyAlignment="0" applyProtection="0"/>
    <xf numFmtId="172" fontId="1" fillId="0" borderId="0">
      <alignment/>
      <protection/>
    </xf>
    <xf numFmtId="42" fontId="0" fillId="0" borderId="0" applyFill="0" applyBorder="0" applyAlignment="0" applyProtection="0"/>
    <xf numFmtId="167" fontId="1" fillId="0" borderId="0">
      <alignment/>
      <protection/>
    </xf>
    <xf numFmtId="164" fontId="1" fillId="0" borderId="0">
      <alignment/>
      <protection/>
    </xf>
  </cellStyleXfs>
  <cellXfs count="29">
    <xf numFmtId="164" fontId="0" fillId="0" borderId="0" xfId="0" applyAlignment="1">
      <alignment/>
    </xf>
    <xf numFmtId="164" fontId="1" fillId="0" borderId="0" xfId="20">
      <alignment/>
      <protection/>
    </xf>
    <xf numFmtId="164" fontId="2" fillId="0" borderId="0" xfId="20" applyFont="1">
      <alignment/>
      <protection/>
    </xf>
    <xf numFmtId="164" fontId="3" fillId="0" borderId="0" xfId="20" applyFont="1">
      <alignment/>
      <protection/>
    </xf>
    <xf numFmtId="166" fontId="1" fillId="0" borderId="0" xfId="20" applyNumberFormat="1" applyFont="1">
      <alignment/>
      <protection/>
    </xf>
    <xf numFmtId="168" fontId="1" fillId="0" borderId="0" xfId="19" applyNumberFormat="1" applyFont="1" applyFill="1" applyBorder="1" applyAlignment="1" applyProtection="1">
      <alignment/>
      <protection/>
    </xf>
    <xf numFmtId="170" fontId="1" fillId="0" borderId="0" xfId="15" applyNumberFormat="1" applyFont="1" applyFill="1" applyBorder="1" applyAlignment="1" applyProtection="1">
      <alignment/>
      <protection/>
    </xf>
    <xf numFmtId="171" fontId="1" fillId="0" borderId="0" xfId="19" applyNumberFormat="1" applyFont="1" applyFill="1" applyBorder="1" applyAlignment="1" applyProtection="1">
      <alignment/>
      <protection/>
    </xf>
    <xf numFmtId="173" fontId="1" fillId="0" borderId="0" xfId="17" applyNumberFormat="1" applyFont="1" applyFill="1" applyBorder="1" applyAlignment="1" applyProtection="1">
      <alignment/>
      <protection/>
    </xf>
    <xf numFmtId="171" fontId="1" fillId="0" borderId="0" xfId="20" applyNumberFormat="1" applyFill="1">
      <alignment/>
      <protection/>
    </xf>
    <xf numFmtId="164" fontId="1" fillId="0" borderId="0" xfId="20" applyFill="1">
      <alignment/>
      <protection/>
    </xf>
    <xf numFmtId="167" fontId="1" fillId="0" borderId="0" xfId="19" applyFont="1" applyFill="1" applyBorder="1" applyAlignment="1" applyProtection="1">
      <alignment/>
      <protection/>
    </xf>
    <xf numFmtId="166" fontId="3" fillId="0" borderId="0" xfId="20" applyNumberFormat="1" applyFont="1">
      <alignment/>
      <protection/>
    </xf>
    <xf numFmtId="164" fontId="5" fillId="0" borderId="0" xfId="20" applyFont="1" applyBorder="1" applyAlignment="1">
      <alignment wrapText="1"/>
      <protection/>
    </xf>
    <xf numFmtId="164" fontId="1" fillId="0" borderId="0" xfId="20" applyFont="1" applyAlignment="1">
      <alignment horizontal="right"/>
      <protection/>
    </xf>
    <xf numFmtId="164" fontId="1" fillId="0" borderId="0" xfId="20" applyFont="1" applyBorder="1" applyAlignment="1">
      <alignment wrapText="1"/>
      <protection/>
    </xf>
    <xf numFmtId="164" fontId="1" fillId="0" borderId="0" xfId="20" applyFont="1" applyAlignment="1">
      <alignment horizontal="left"/>
      <protection/>
    </xf>
    <xf numFmtId="164" fontId="6" fillId="0" borderId="0" xfId="20" applyFont="1">
      <alignment/>
      <protection/>
    </xf>
    <xf numFmtId="164" fontId="2" fillId="0" borderId="1" xfId="20" applyFont="1" applyBorder="1" applyAlignment="1">
      <alignment horizontal="center"/>
      <protection/>
    </xf>
    <xf numFmtId="164" fontId="1" fillId="0" borderId="0" xfId="20" applyFont="1" applyAlignment="1">
      <alignment horizontal="left" indent="1"/>
      <protection/>
    </xf>
    <xf numFmtId="174" fontId="1" fillId="0" borderId="0" xfId="20" applyNumberFormat="1">
      <alignment/>
      <protection/>
    </xf>
    <xf numFmtId="174" fontId="1" fillId="0" borderId="1" xfId="20" applyNumberFormat="1" applyBorder="1">
      <alignment/>
      <protection/>
    </xf>
    <xf numFmtId="168" fontId="1" fillId="0" borderId="0" xfId="20" applyNumberFormat="1">
      <alignment/>
      <protection/>
    </xf>
    <xf numFmtId="164" fontId="1" fillId="0" borderId="0" xfId="20" applyFont="1">
      <alignment/>
      <protection/>
    </xf>
    <xf numFmtId="164" fontId="1" fillId="0" borderId="2" xfId="20" applyFont="1" applyBorder="1">
      <alignment/>
      <protection/>
    </xf>
    <xf numFmtId="164" fontId="1" fillId="0" borderId="0" xfId="20" applyFont="1" applyAlignment="1">
      <alignment wrapText="1"/>
      <protection/>
    </xf>
    <xf numFmtId="164" fontId="5" fillId="0" borderId="0" xfId="20" applyFont="1" applyAlignment="1">
      <alignment horizontal="left" vertical="center"/>
      <protection/>
    </xf>
    <xf numFmtId="164" fontId="1" fillId="0" borderId="0" xfId="20" applyFont="1" applyAlignment="1">
      <alignment horizontal="left" vertical="center"/>
      <protection/>
    </xf>
    <xf numFmtId="164" fontId="5" fillId="0" borderId="0" xfId="20" applyNumberFormat="1" applyFont="1" applyAlignment="1">
      <alignment horizontal="left" vertical="center"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workbookViewId="0" topLeftCell="A1">
      <selection activeCell="J10" sqref="J10"/>
    </sheetView>
  </sheetViews>
  <sheetFormatPr defaultColWidth="9.140625" defaultRowHeight="12.75"/>
  <cols>
    <col min="1" max="1" width="24.421875" style="1" customWidth="1"/>
    <col min="2" max="2" width="9.28125" style="1" customWidth="1"/>
    <col min="3" max="3" width="16.57421875" style="1" customWidth="1"/>
    <col min="4" max="4" width="4.140625" style="1" customWidth="1"/>
    <col min="5" max="5" width="23.421875" style="1" customWidth="1"/>
    <col min="6" max="6" width="8.8515625" style="1" customWidth="1"/>
    <col min="7" max="7" width="9.28125" style="1" customWidth="1"/>
    <col min="8" max="8" width="23.00390625" style="1" customWidth="1"/>
    <col min="9" max="9" width="6.8515625" style="1" customWidth="1"/>
    <col min="10" max="10" width="7.57421875" style="1" customWidth="1"/>
    <col min="11" max="16384" width="9.28125" style="1" customWidth="1"/>
  </cols>
  <sheetData>
    <row r="1" ht="13.5">
      <c r="A1" s="2" t="s">
        <v>0</v>
      </c>
    </row>
    <row r="2" ht="13.5">
      <c r="A2" s="2" t="s">
        <v>1</v>
      </c>
    </row>
    <row r="3" ht="13.5">
      <c r="A3" s="2" t="s">
        <v>2</v>
      </c>
    </row>
    <row r="5" spans="1:5" ht="14.25">
      <c r="A5" s="3" t="s">
        <v>3</v>
      </c>
      <c r="E5" s="3" t="s">
        <v>4</v>
      </c>
    </row>
    <row r="6" spans="1:6" ht="13.5">
      <c r="A6" s="4" t="s">
        <v>5</v>
      </c>
      <c r="B6" s="5">
        <v>0.095</v>
      </c>
      <c r="C6" s="5"/>
      <c r="E6" s="4" t="s">
        <v>5</v>
      </c>
      <c r="F6" s="6">
        <v>10500</v>
      </c>
    </row>
    <row r="7" spans="1:6" ht="13.5">
      <c r="A7" s="1" t="s">
        <v>6</v>
      </c>
      <c r="B7" s="5">
        <v>0.094</v>
      </c>
      <c r="C7" s="5"/>
      <c r="E7" s="1" t="s">
        <v>6</v>
      </c>
      <c r="F7" s="6">
        <v>9200</v>
      </c>
    </row>
    <row r="8" spans="1:6" ht="13.5">
      <c r="A8" s="1" t="s">
        <v>7</v>
      </c>
      <c r="B8" s="5">
        <v>0.05800000000000001</v>
      </c>
      <c r="C8" s="5"/>
      <c r="E8" s="1" t="s">
        <v>7</v>
      </c>
      <c r="F8" s="6">
        <v>11400</v>
      </c>
    </row>
    <row r="9" spans="1:6" ht="13.5">
      <c r="A9" s="1" t="s">
        <v>8</v>
      </c>
      <c r="B9" s="5">
        <v>0.046</v>
      </c>
      <c r="C9" s="5"/>
      <c r="E9" s="1" t="s">
        <v>8</v>
      </c>
      <c r="F9" s="6">
        <v>13200</v>
      </c>
    </row>
    <row r="10" ht="13.5">
      <c r="F10" s="6"/>
    </row>
    <row r="11" spans="1:6" ht="13.5">
      <c r="A11" s="4" t="s">
        <v>9</v>
      </c>
      <c r="B11" s="5">
        <v>0.101</v>
      </c>
      <c r="C11" s="5"/>
      <c r="E11" s="1" t="s">
        <v>10</v>
      </c>
      <c r="F11" s="6">
        <v>13900</v>
      </c>
    </row>
    <row r="12" spans="5:6" ht="13.5">
      <c r="E12" s="1" t="s">
        <v>11</v>
      </c>
      <c r="F12" s="6">
        <v>7100</v>
      </c>
    </row>
    <row r="14" spans="1:5" ht="14.25">
      <c r="A14" s="3" t="s">
        <v>12</v>
      </c>
      <c r="E14" s="3" t="s">
        <v>13</v>
      </c>
    </row>
    <row r="15" spans="1:6" ht="13.5">
      <c r="A15" s="1" t="s">
        <v>14</v>
      </c>
      <c r="B15" s="7">
        <v>0.0025</v>
      </c>
      <c r="C15" s="7"/>
      <c r="E15" s="4" t="s">
        <v>14</v>
      </c>
      <c r="F15" s="8">
        <v>16</v>
      </c>
    </row>
    <row r="16" spans="1:6" ht="13.5">
      <c r="A16" s="1" t="s">
        <v>15</v>
      </c>
      <c r="B16" s="7">
        <v>0.0025</v>
      </c>
      <c r="C16" s="7"/>
      <c r="E16" s="1" t="s">
        <v>16</v>
      </c>
      <c r="F16" s="8">
        <v>18</v>
      </c>
    </row>
    <row r="17" spans="1:6" ht="13.5">
      <c r="A17" s="1" t="s">
        <v>17</v>
      </c>
      <c r="B17" s="7">
        <v>0.02</v>
      </c>
      <c r="C17" s="7"/>
      <c r="E17" s="1" t="s">
        <v>18</v>
      </c>
      <c r="F17" s="8">
        <v>19</v>
      </c>
    </row>
    <row r="18" spans="1:6" ht="13.5">
      <c r="A18" s="1" t="s">
        <v>19</v>
      </c>
      <c r="B18" s="9">
        <v>0.0225</v>
      </c>
      <c r="C18" s="10"/>
      <c r="E18" s="4" t="s">
        <v>20</v>
      </c>
      <c r="F18" s="8">
        <v>21</v>
      </c>
    </row>
    <row r="19" spans="1:6" ht="13.5">
      <c r="A19" s="1" t="s">
        <v>21</v>
      </c>
      <c r="B19" s="9">
        <v>0.0425</v>
      </c>
      <c r="C19" s="10"/>
      <c r="E19" s="1" t="s">
        <v>15</v>
      </c>
      <c r="F19" s="8">
        <v>16</v>
      </c>
    </row>
    <row r="20" spans="1:6" ht="13.5">
      <c r="A20" s="1" t="s">
        <v>22</v>
      </c>
      <c r="B20" s="9">
        <v>0.0475</v>
      </c>
      <c r="C20" s="10"/>
      <c r="E20" s="1" t="s">
        <v>23</v>
      </c>
      <c r="F20" s="8">
        <v>9</v>
      </c>
    </row>
    <row r="21" spans="1:6" ht="13.5">
      <c r="A21" s="1" t="s">
        <v>24</v>
      </c>
      <c r="B21" s="7">
        <v>0.0525</v>
      </c>
      <c r="C21" s="7"/>
      <c r="E21" s="1" t="s">
        <v>25</v>
      </c>
      <c r="F21" s="8">
        <v>12</v>
      </c>
    </row>
    <row r="22" spans="2:6" ht="13.5">
      <c r="B22" s="11"/>
      <c r="C22" s="11"/>
      <c r="E22" s="1" t="s">
        <v>26</v>
      </c>
      <c r="F22" s="8">
        <v>17</v>
      </c>
    </row>
    <row r="23" spans="1:6" ht="14.25">
      <c r="A23" s="12" t="s">
        <v>27</v>
      </c>
      <c r="B23" s="11"/>
      <c r="C23" s="11"/>
      <c r="E23" s="1" t="s">
        <v>17</v>
      </c>
      <c r="F23" s="8">
        <v>25</v>
      </c>
    </row>
    <row r="24" spans="1:6" ht="13.5">
      <c r="A24" s="1" t="s">
        <v>5</v>
      </c>
      <c r="B24" s="1">
        <v>50</v>
      </c>
      <c r="E24" s="1" t="s">
        <v>19</v>
      </c>
      <c r="F24" s="8">
        <v>40</v>
      </c>
    </row>
    <row r="25" spans="1:6" ht="13.5">
      <c r="A25" s="1" t="s">
        <v>6</v>
      </c>
      <c r="B25" s="1">
        <v>47</v>
      </c>
      <c r="E25" s="1" t="s">
        <v>21</v>
      </c>
      <c r="F25" s="8">
        <v>44</v>
      </c>
    </row>
    <row r="26" spans="1:6" ht="13.5">
      <c r="A26" s="1" t="s">
        <v>7</v>
      </c>
      <c r="B26" s="1">
        <v>52</v>
      </c>
      <c r="E26" s="1" t="s">
        <v>22</v>
      </c>
      <c r="F26" s="8">
        <v>43</v>
      </c>
    </row>
    <row r="27" spans="1:6" ht="13.5">
      <c r="A27" s="1" t="s">
        <v>8</v>
      </c>
      <c r="B27" s="1">
        <v>111</v>
      </c>
      <c r="E27" s="1" t="s">
        <v>24</v>
      </c>
      <c r="F27" s="8">
        <v>39</v>
      </c>
    </row>
    <row r="28" spans="5:6" ht="13.5">
      <c r="E28" s="1" t="s">
        <v>28</v>
      </c>
      <c r="F28" s="8">
        <v>40</v>
      </c>
    </row>
    <row r="29" spans="1:6" ht="13.5" customHeight="1">
      <c r="A29" s="13" t="s">
        <v>29</v>
      </c>
      <c r="B29" s="13"/>
      <c r="C29" s="13"/>
      <c r="E29" s="1" t="s">
        <v>30</v>
      </c>
      <c r="F29" s="8">
        <v>46</v>
      </c>
    </row>
    <row r="30" spans="1:3" ht="13.5">
      <c r="A30" s="13"/>
      <c r="B30" s="13"/>
      <c r="C30" s="13"/>
    </row>
    <row r="31" spans="1:6" ht="13.5">
      <c r="A31" s="13"/>
      <c r="B31" s="13"/>
      <c r="C31" s="13"/>
      <c r="E31" s="1" t="s">
        <v>31</v>
      </c>
      <c r="F31" s="8">
        <v>49</v>
      </c>
    </row>
    <row r="32" spans="5:6" ht="13.5">
      <c r="E32" s="1" t="s">
        <v>32</v>
      </c>
      <c r="F32" s="8">
        <v>7</v>
      </c>
    </row>
    <row r="35" spans="1:5" ht="14.25">
      <c r="A35" s="3" t="s">
        <v>33</v>
      </c>
      <c r="E35" s="3" t="s">
        <v>34</v>
      </c>
    </row>
    <row r="36" spans="1:8" ht="13.5" customHeight="1">
      <c r="A36" s="1" t="s">
        <v>35</v>
      </c>
      <c r="B36" s="14" t="s">
        <v>36</v>
      </c>
      <c r="E36" s="1" t="s">
        <v>37</v>
      </c>
      <c r="F36" s="15" t="s">
        <v>38</v>
      </c>
      <c r="G36" s="15"/>
      <c r="H36" s="15"/>
    </row>
    <row r="37" spans="1:8" ht="13.5">
      <c r="A37" s="1" t="s">
        <v>39</v>
      </c>
      <c r="B37" s="14" t="s">
        <v>40</v>
      </c>
      <c r="F37" s="15"/>
      <c r="G37" s="15"/>
      <c r="H37" s="15"/>
    </row>
    <row r="38" spans="1:8" ht="15" customHeight="1">
      <c r="A38" s="1" t="s">
        <v>41</v>
      </c>
      <c r="B38" s="14" t="s">
        <v>42</v>
      </c>
      <c r="F38" s="15"/>
      <c r="G38" s="15"/>
      <c r="H38" s="15"/>
    </row>
    <row r="39" spans="1:3" ht="15" customHeight="1">
      <c r="A39" s="1" t="s">
        <v>43</v>
      </c>
      <c r="B39" s="14" t="s">
        <v>44</v>
      </c>
      <c r="C39" s="16" t="s">
        <v>45</v>
      </c>
    </row>
    <row r="40" spans="2:8" ht="13.5" customHeight="1">
      <c r="B40" s="14"/>
      <c r="E40" s="1" t="s">
        <v>46</v>
      </c>
      <c r="F40" s="15" t="s">
        <v>47</v>
      </c>
      <c r="G40" s="15"/>
      <c r="H40" s="15"/>
    </row>
    <row r="41" spans="1:8" ht="14.25">
      <c r="A41" s="3" t="s">
        <v>48</v>
      </c>
      <c r="B41" s="14"/>
      <c r="F41" s="15"/>
      <c r="G41" s="15"/>
      <c r="H41" s="15"/>
    </row>
    <row r="42" spans="1:8" ht="13.5">
      <c r="A42" s="1" t="s">
        <v>35</v>
      </c>
      <c r="B42" s="14" t="s">
        <v>49</v>
      </c>
      <c r="F42" s="15"/>
      <c r="G42" s="15"/>
      <c r="H42" s="15"/>
    </row>
    <row r="43" spans="1:8" ht="13.5" customHeight="1">
      <c r="A43" s="1" t="s">
        <v>39</v>
      </c>
      <c r="B43" s="14" t="s">
        <v>50</v>
      </c>
      <c r="F43" s="15" t="s">
        <v>51</v>
      </c>
      <c r="G43" s="15"/>
      <c r="H43" s="15"/>
    </row>
    <row r="44" spans="1:8" ht="13.5">
      <c r="A44" s="1" t="s">
        <v>41</v>
      </c>
      <c r="B44" s="14" t="s">
        <v>52</v>
      </c>
      <c r="F44" s="15"/>
      <c r="G44" s="15"/>
      <c r="H44" s="15"/>
    </row>
    <row r="45" spans="1:2" ht="15" customHeight="1">
      <c r="A45" s="1" t="s">
        <v>43</v>
      </c>
      <c r="B45" s="14" t="s">
        <v>53</v>
      </c>
    </row>
    <row r="46" spans="2:6" ht="13.5">
      <c r="B46" s="14"/>
      <c r="E46" s="1" t="s">
        <v>54</v>
      </c>
      <c r="F46" s="1" t="s">
        <v>55</v>
      </c>
    </row>
    <row r="47" spans="1:6" ht="14.25">
      <c r="A47" s="3" t="s">
        <v>56</v>
      </c>
      <c r="B47" s="14"/>
      <c r="F47" s="1" t="s">
        <v>57</v>
      </c>
    </row>
    <row r="48" spans="1:6" ht="13.5">
      <c r="A48" s="1" t="s">
        <v>35</v>
      </c>
      <c r="B48" s="14" t="s">
        <v>58</v>
      </c>
      <c r="F48" s="1" t="s">
        <v>59</v>
      </c>
    </row>
    <row r="49" spans="1:2" ht="13.5">
      <c r="A49" s="1" t="s">
        <v>39</v>
      </c>
      <c r="B49" s="14" t="s">
        <v>60</v>
      </c>
    </row>
    <row r="50" spans="1:2" ht="13.5">
      <c r="A50" s="1" t="s">
        <v>41</v>
      </c>
      <c r="B50" s="14" t="s">
        <v>61</v>
      </c>
    </row>
    <row r="51" spans="1:2" ht="13.5">
      <c r="A51" s="1" t="s">
        <v>43</v>
      </c>
      <c r="B51" s="14" t="s">
        <v>62</v>
      </c>
    </row>
    <row r="54" ht="13.5">
      <c r="A54" s="17" t="s">
        <v>63</v>
      </c>
    </row>
    <row r="55" ht="13.5">
      <c r="A55" s="17" t="s">
        <v>64</v>
      </c>
    </row>
    <row r="56" ht="13.5">
      <c r="A56" s="17" t="s">
        <v>65</v>
      </c>
    </row>
    <row r="57" ht="13.5">
      <c r="A57" s="17" t="s">
        <v>66</v>
      </c>
    </row>
  </sheetData>
  <sheetProtection selectLockedCells="1" selectUnlockedCells="1"/>
  <mergeCells count="4">
    <mergeCell ref="A29:C31"/>
    <mergeCell ref="F36:H38"/>
    <mergeCell ref="F40:H42"/>
    <mergeCell ref="F43:H44"/>
  </mergeCells>
  <printOptions/>
  <pageMargins left="0.25" right="0.24027777777777778" top="0.3402777777777778" bottom="0.5402777777777777" header="0.5118055555555555" footer="0.3"/>
  <pageSetup fitToHeight="1" fitToWidth="1" horizontalDpi="300" verticalDpi="300" orientation="portrait"/>
  <headerFooter alignWithMargins="0">
    <oddFooter>&amp;R&amp;"Calibri,Regular"&amp;11Compiled by:  M.Cleveland/Finance</oddFooter>
  </headerFooter>
</worksheet>
</file>

<file path=xl/worksheets/sheet2.xml><?xml version="1.0" encoding="utf-8"?>
<worksheet xmlns="http://schemas.openxmlformats.org/spreadsheetml/2006/main" xmlns:r="http://schemas.openxmlformats.org/officeDocument/2006/relationships">
  <dimension ref="B1:F24"/>
  <sheetViews>
    <sheetView workbookViewId="0" topLeftCell="A1">
      <selection activeCell="A1" sqref="A1"/>
    </sheetView>
  </sheetViews>
  <sheetFormatPr defaultColWidth="9.140625" defaultRowHeight="12.75"/>
  <cols>
    <col min="1" max="1" width="2.28125" style="1" customWidth="1"/>
    <col min="2" max="2" width="41.421875" style="1" customWidth="1"/>
    <col min="3" max="16384" width="9.28125" style="1" customWidth="1"/>
  </cols>
  <sheetData>
    <row r="1" spans="2:6" ht="13.5">
      <c r="B1" s="2" t="s">
        <v>67</v>
      </c>
      <c r="C1" s="18" t="s">
        <v>68</v>
      </c>
      <c r="D1" s="18" t="s">
        <v>69</v>
      </c>
      <c r="E1" s="18" t="s">
        <v>70</v>
      </c>
      <c r="F1" s="18" t="s">
        <v>71</v>
      </c>
    </row>
    <row r="2" spans="2:6" ht="13.5">
      <c r="B2" s="1" t="s">
        <v>72</v>
      </c>
      <c r="C2" s="14" t="s">
        <v>73</v>
      </c>
      <c r="D2" s="14" t="s">
        <v>74</v>
      </c>
      <c r="E2" s="14" t="s">
        <v>75</v>
      </c>
      <c r="F2" s="14" t="s">
        <v>76</v>
      </c>
    </row>
    <row r="3" spans="2:6" ht="13.5">
      <c r="B3" s="19" t="s">
        <v>77</v>
      </c>
      <c r="C3" s="14" t="s">
        <v>78</v>
      </c>
      <c r="D3" s="14" t="s">
        <v>79</v>
      </c>
      <c r="E3" s="14" t="s">
        <v>80</v>
      </c>
      <c r="F3" s="14" t="s">
        <v>81</v>
      </c>
    </row>
    <row r="4" spans="2:6" ht="13.5">
      <c r="B4" s="19" t="s">
        <v>82</v>
      </c>
      <c r="C4" s="14" t="s">
        <v>83</v>
      </c>
      <c r="D4" s="14" t="s">
        <v>84</v>
      </c>
      <c r="E4" s="14" t="s">
        <v>85</v>
      </c>
      <c r="F4" s="14" t="s">
        <v>86</v>
      </c>
    </row>
    <row r="5" spans="3:6" ht="13.5">
      <c r="C5" s="14"/>
      <c r="D5" s="14"/>
      <c r="E5" s="14"/>
      <c r="F5" s="14"/>
    </row>
    <row r="7" spans="2:6" ht="13.5">
      <c r="B7" s="16" t="s">
        <v>87</v>
      </c>
      <c r="C7" s="20">
        <v>22900</v>
      </c>
      <c r="D7" s="20">
        <v>19000</v>
      </c>
      <c r="E7" s="20">
        <v>16000</v>
      </c>
      <c r="F7" s="20">
        <v>5800</v>
      </c>
    </row>
    <row r="8" spans="2:6" ht="13.5">
      <c r="B8" s="16" t="s">
        <v>88</v>
      </c>
      <c r="C8" s="21">
        <v>20100</v>
      </c>
      <c r="D8" s="21">
        <v>16000</v>
      </c>
      <c r="E8" s="21">
        <v>9900</v>
      </c>
      <c r="F8" s="21">
        <v>14200</v>
      </c>
    </row>
    <row r="9" spans="2:6" ht="13.5">
      <c r="B9" s="14" t="s">
        <v>89</v>
      </c>
      <c r="C9" s="20">
        <f>SUM(C7:C8)</f>
        <v>43000</v>
      </c>
      <c r="D9" s="20">
        <f aca="true" t="shared" si="0" ref="D9:F9">SUM(D7:D8)</f>
        <v>35000</v>
      </c>
      <c r="E9" s="20">
        <f t="shared" si="0"/>
        <v>25900</v>
      </c>
      <c r="F9" s="20">
        <f t="shared" si="0"/>
        <v>20000</v>
      </c>
    </row>
    <row r="12" spans="2:6" ht="13.5">
      <c r="B12" s="2" t="s">
        <v>90</v>
      </c>
      <c r="C12" s="18" t="s">
        <v>91</v>
      </c>
      <c r="D12" s="18" t="s">
        <v>92</v>
      </c>
      <c r="E12" s="18" t="s">
        <v>93</v>
      </c>
      <c r="F12" s="18" t="s">
        <v>94</v>
      </c>
    </row>
    <row r="13" ht="13.5">
      <c r="B13" s="1" t="s">
        <v>95</v>
      </c>
    </row>
    <row r="14" spans="2:6" ht="13.5">
      <c r="B14" s="1" t="s">
        <v>96</v>
      </c>
      <c r="C14" s="20">
        <v>43000</v>
      </c>
      <c r="D14" s="20">
        <v>35000</v>
      </c>
      <c r="E14" s="20">
        <v>25900</v>
      </c>
      <c r="F14" s="20">
        <v>20000</v>
      </c>
    </row>
    <row r="15" spans="2:6" ht="13.5">
      <c r="B15" s="1" t="s">
        <v>97</v>
      </c>
      <c r="C15" s="20">
        <v>17100</v>
      </c>
      <c r="D15" s="20">
        <v>18800</v>
      </c>
      <c r="E15" s="20">
        <v>16000</v>
      </c>
      <c r="F15" s="20">
        <v>17000</v>
      </c>
    </row>
    <row r="16" spans="2:6" ht="13.5">
      <c r="B16" s="1" t="s">
        <v>98</v>
      </c>
      <c r="C16" s="20">
        <v>20800</v>
      </c>
      <c r="D16" s="20">
        <v>21100</v>
      </c>
      <c r="E16" s="20">
        <v>12500</v>
      </c>
      <c r="F16" s="20">
        <v>10000</v>
      </c>
    </row>
    <row r="17" spans="2:6" ht="13.5">
      <c r="B17" s="1" t="s">
        <v>99</v>
      </c>
      <c r="C17" s="21">
        <v>13800</v>
      </c>
      <c r="D17" s="21">
        <v>10800</v>
      </c>
      <c r="E17" s="21">
        <v>8300</v>
      </c>
      <c r="F17" s="21">
        <v>8000</v>
      </c>
    </row>
    <row r="18" spans="2:6" ht="13.5">
      <c r="B18" s="14" t="s">
        <v>100</v>
      </c>
      <c r="C18" s="20">
        <f>SUM(C14:C17)</f>
        <v>94700</v>
      </c>
      <c r="D18" s="20">
        <f aca="true" t="shared" si="1" ref="D18:F18">SUM(D14:D17)</f>
        <v>85700</v>
      </c>
      <c r="E18" s="20">
        <f t="shared" si="1"/>
        <v>62700</v>
      </c>
      <c r="F18" s="20">
        <f t="shared" si="1"/>
        <v>55000</v>
      </c>
    </row>
    <row r="20" ht="13.5">
      <c r="B20" s="1" t="s">
        <v>101</v>
      </c>
    </row>
    <row r="21" spans="2:6" ht="13.5">
      <c r="B21" s="1" t="s">
        <v>96</v>
      </c>
      <c r="C21" s="22">
        <f>C14/C$18</f>
        <v>0.45406546990496305</v>
      </c>
      <c r="D21" s="22">
        <f aca="true" t="shared" si="2" ref="D21:F21">D14/D$18</f>
        <v>0.40840140023337224</v>
      </c>
      <c r="E21" s="22">
        <f t="shared" si="2"/>
        <v>0.4130781499202552</v>
      </c>
      <c r="F21" s="22">
        <f t="shared" si="2"/>
        <v>0.36363636363636365</v>
      </c>
    </row>
    <row r="22" spans="2:6" ht="13.5">
      <c r="B22" s="1" t="s">
        <v>97</v>
      </c>
      <c r="C22" s="22">
        <f aca="true" t="shared" si="3" ref="C22:F22">C15/C$18</f>
        <v>0.1805702217529039</v>
      </c>
      <c r="D22" s="22">
        <f t="shared" si="3"/>
        <v>0.2193698949824971</v>
      </c>
      <c r="E22" s="22">
        <f t="shared" si="3"/>
        <v>0.2551834130781499</v>
      </c>
      <c r="F22" s="22">
        <f t="shared" si="3"/>
        <v>0.3090909090909091</v>
      </c>
    </row>
    <row r="23" spans="2:6" ht="13.5">
      <c r="B23" s="1" t="s">
        <v>98</v>
      </c>
      <c r="C23" s="22">
        <f aca="true" t="shared" si="4" ref="C23:F23">C16/C$18</f>
        <v>0.21964097148891235</v>
      </c>
      <c r="D23" s="22">
        <f t="shared" si="4"/>
        <v>0.24620770128354727</v>
      </c>
      <c r="E23" s="22">
        <f t="shared" si="4"/>
        <v>0.19936204146730463</v>
      </c>
      <c r="F23" s="22">
        <f t="shared" si="4"/>
        <v>0.18181818181818182</v>
      </c>
    </row>
    <row r="24" spans="2:6" ht="13.5">
      <c r="B24" s="1" t="s">
        <v>99</v>
      </c>
      <c r="C24" s="22">
        <f aca="true" t="shared" si="5" ref="C24:F24">C17/C$18</f>
        <v>0.1457233368532207</v>
      </c>
      <c r="D24" s="22">
        <f t="shared" si="5"/>
        <v>0.12602100350058343</v>
      </c>
      <c r="E24" s="22">
        <f t="shared" si="5"/>
        <v>0.13237639553429026</v>
      </c>
      <c r="F24" s="22">
        <f t="shared" si="5"/>
        <v>0.14545454545454545</v>
      </c>
    </row>
  </sheetData>
  <sheetProtection selectLockedCells="1" selectUnlockedCells="1"/>
  <printOptions/>
  <pageMargins left="0.25972222222222224" right="0.24027777777777778" top="0.4798611111111111" bottom="0.55" header="0.5118055555555555" footer="0.3"/>
  <pageSetup horizontalDpi="300" verticalDpi="300" orientation="portrait"/>
  <headerFooter alignWithMargins="0">
    <oddFooter>&amp;R&amp;"Calibri,Regular"&amp;11M.Cleveland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8"/>
  <sheetViews>
    <sheetView workbookViewId="0" topLeftCell="A28">
      <selection activeCell="C63" sqref="C63"/>
    </sheetView>
  </sheetViews>
  <sheetFormatPr defaultColWidth="9.140625" defaultRowHeight="12.75"/>
  <cols>
    <col min="1" max="1" width="2.00390625" style="23" customWidth="1"/>
    <col min="2" max="2" width="23.00390625" style="23" customWidth="1"/>
    <col min="3" max="3" width="103.8515625" style="23" customWidth="1"/>
    <col min="4" max="16384" width="9.140625" style="23" customWidth="1"/>
  </cols>
  <sheetData>
    <row r="1" ht="13.5">
      <c r="A1" s="23" t="s">
        <v>102</v>
      </c>
    </row>
    <row r="4" ht="13.5">
      <c r="B4" s="24" t="s">
        <v>103</v>
      </c>
    </row>
    <row r="5" spans="2:3" ht="30.75" customHeight="1">
      <c r="B5" s="23" t="s">
        <v>104</v>
      </c>
      <c r="C5" s="25" t="s">
        <v>105</v>
      </c>
    </row>
    <row r="7" spans="2:3" ht="17.25" customHeight="1">
      <c r="B7" s="23" t="s">
        <v>46</v>
      </c>
      <c r="C7" s="23" t="s">
        <v>106</v>
      </c>
    </row>
    <row r="9" spans="2:3" ht="27.75">
      <c r="B9" s="23" t="s">
        <v>107</v>
      </c>
      <c r="C9" s="25" t="s">
        <v>108</v>
      </c>
    </row>
    <row r="10" ht="13.5">
      <c r="C10" s="25"/>
    </row>
    <row r="12" ht="13.5">
      <c r="B12" s="24" t="s">
        <v>109</v>
      </c>
    </row>
    <row r="13" spans="2:3" ht="14.25">
      <c r="B13" s="23" t="s">
        <v>110</v>
      </c>
      <c r="C13" s="23" t="s">
        <v>111</v>
      </c>
    </row>
    <row r="14" ht="13.5">
      <c r="C14" s="23" t="s">
        <v>112</v>
      </c>
    </row>
    <row r="15" ht="13.5">
      <c r="C15" s="23" t="s">
        <v>113</v>
      </c>
    </row>
    <row r="16" ht="13.5">
      <c r="C16" s="23" t="s">
        <v>114</v>
      </c>
    </row>
    <row r="18" spans="2:3" ht="14.25">
      <c r="B18" s="23" t="s">
        <v>115</v>
      </c>
      <c r="C18" s="23" t="s">
        <v>116</v>
      </c>
    </row>
    <row r="19" ht="13.5">
      <c r="C19" s="23" t="s">
        <v>117</v>
      </c>
    </row>
    <row r="20" ht="13.5">
      <c r="C20" s="23" t="s">
        <v>118</v>
      </c>
    </row>
    <row r="21" ht="13.5">
      <c r="C21" s="23" t="s">
        <v>119</v>
      </c>
    </row>
    <row r="22" ht="13.5">
      <c r="C22" s="23" t="s">
        <v>120</v>
      </c>
    </row>
    <row r="24" spans="2:3" ht="14.25">
      <c r="B24" s="23" t="s">
        <v>121</v>
      </c>
      <c r="C24" s="26" t="s">
        <v>122</v>
      </c>
    </row>
    <row r="25" ht="15" customHeight="1">
      <c r="C25" s="27" t="s">
        <v>123</v>
      </c>
    </row>
    <row r="26" ht="54.75" customHeight="1">
      <c r="C26" s="28" t="s">
        <v>124</v>
      </c>
    </row>
    <row r="28" spans="2:3" ht="14.25">
      <c r="B28" s="23" t="s">
        <v>125</v>
      </c>
      <c r="C28" s="23" t="s">
        <v>126</v>
      </c>
    </row>
    <row r="29" ht="13.5">
      <c r="C29" s="23" t="s">
        <v>127</v>
      </c>
    </row>
    <row r="30" ht="13.5">
      <c r="C30" s="23" t="s">
        <v>128</v>
      </c>
    </row>
    <row r="31" ht="13.5">
      <c r="C31" s="23" t="s">
        <v>129</v>
      </c>
    </row>
    <row r="33" spans="2:3" ht="14.25">
      <c r="B33" s="23" t="s">
        <v>130</v>
      </c>
      <c r="C33" s="23" t="s">
        <v>131</v>
      </c>
    </row>
    <row r="34" ht="13.5">
      <c r="C34" s="23" t="s">
        <v>132</v>
      </c>
    </row>
    <row r="35" ht="13.5">
      <c r="C35" s="23" t="s">
        <v>133</v>
      </c>
    </row>
    <row r="36" ht="13.5">
      <c r="C36" s="23" t="s">
        <v>134</v>
      </c>
    </row>
    <row r="37" ht="13.5">
      <c r="C37" s="23" t="s">
        <v>135</v>
      </c>
    </row>
    <row r="39" spans="2:3" ht="14.25">
      <c r="B39" s="23" t="s">
        <v>136</v>
      </c>
      <c r="C39" s="23" t="s">
        <v>137</v>
      </c>
    </row>
    <row r="40" ht="13.5">
      <c r="C40" s="23" t="s">
        <v>138</v>
      </c>
    </row>
    <row r="41" ht="13.5">
      <c r="C41" s="23" t="s">
        <v>139</v>
      </c>
    </row>
    <row r="42" ht="13.5">
      <c r="C42" s="23" t="s">
        <v>140</v>
      </c>
    </row>
    <row r="43" ht="13.5">
      <c r="C43" s="23" t="s">
        <v>141</v>
      </c>
    </row>
    <row r="44" ht="13.5">
      <c r="C44" s="23" t="s">
        <v>142</v>
      </c>
    </row>
    <row r="45" ht="13.5">
      <c r="C45" s="23" t="s">
        <v>143</v>
      </c>
    </row>
    <row r="46" ht="13.5">
      <c r="C46" s="23" t="s">
        <v>144</v>
      </c>
    </row>
    <row r="47" ht="13.5">
      <c r="C47" s="23" t="s">
        <v>145</v>
      </c>
    </row>
    <row r="48" ht="13.5">
      <c r="C48" s="23" t="s">
        <v>146</v>
      </c>
    </row>
    <row r="49" ht="13.5">
      <c r="C49" s="23" t="s">
        <v>147</v>
      </c>
    </row>
    <row r="50" ht="13.5">
      <c r="C50" s="23" t="s">
        <v>148</v>
      </c>
    </row>
    <row r="51" ht="13.5">
      <c r="C51" s="23" t="s">
        <v>149</v>
      </c>
    </row>
    <row r="52" ht="13.5">
      <c r="C52" s="23" t="s">
        <v>150</v>
      </c>
    </row>
    <row r="53" ht="13.5">
      <c r="C53" s="23" t="s">
        <v>151</v>
      </c>
    </row>
    <row r="55" ht="13.5">
      <c r="B55" s="17" t="s">
        <v>63</v>
      </c>
    </row>
    <row r="56" ht="13.5">
      <c r="B56" s="17" t="s">
        <v>64</v>
      </c>
    </row>
    <row r="57" ht="13.5">
      <c r="B57" s="17" t="s">
        <v>65</v>
      </c>
    </row>
    <row r="58" ht="13.5">
      <c r="B58" s="17" t="s">
        <v>66</v>
      </c>
    </row>
  </sheetData>
  <sheetProtection selectLockedCells="1" selectUnlockedCells="1"/>
  <printOptions/>
  <pageMargins left="0.2" right="0.2" top="0.25" bottom="0.25" header="0.5118055555555555" footer="0.511805555555555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2812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